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7010AD53-6364-4100-8060-2FB2E0C23B59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EAEPED_OG!$A$2:$I$166</definedName>
    <definedName name="_xlnm.Print_Titles" localSheetId="0">EAEPED_OG!$2:$8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3" i="1"/>
  <c r="H54" i="1"/>
  <c r="H55" i="1"/>
  <c r="H56" i="1"/>
  <c r="H57" i="1"/>
  <c r="H58" i="1"/>
  <c r="H59" i="1"/>
  <c r="H42" i="1"/>
  <c r="H43" i="1"/>
  <c r="H44" i="1"/>
  <c r="H45" i="1"/>
  <c r="H46" i="1"/>
  <c r="H47" i="1"/>
  <c r="H48" i="1"/>
  <c r="H49" i="1"/>
  <c r="H41" i="1"/>
  <c r="H24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H152" i="1" s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E54" i="1"/>
  <c r="E55" i="1"/>
  <c r="E56" i="1"/>
  <c r="E57" i="1"/>
  <c r="E58" i="1"/>
  <c r="E59" i="1"/>
  <c r="E51" i="1"/>
  <c r="H51" i="1" s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H28" i="1" s="1"/>
  <c r="E21" i="1"/>
  <c r="H21" i="1" s="1"/>
  <c r="E14" i="1"/>
  <c r="E15" i="1"/>
  <c r="E16" i="1"/>
  <c r="E17" i="1"/>
  <c r="E18" i="1"/>
  <c r="E19" i="1"/>
  <c r="E13" i="1"/>
  <c r="H151" i="1" l="1"/>
  <c r="G151" i="1"/>
  <c r="G85" i="1" s="1"/>
  <c r="F151" i="1"/>
  <c r="E151" i="1"/>
  <c r="D151" i="1"/>
  <c r="C151" i="1"/>
  <c r="C85" i="1" s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C10" i="1" s="1"/>
  <c r="F85" i="1" l="1"/>
  <c r="F10" i="1"/>
  <c r="F160" i="1" s="1"/>
  <c r="G10" i="1"/>
  <c r="G160" i="1" s="1"/>
  <c r="H85" i="1"/>
  <c r="C160" i="1"/>
  <c r="H10" i="1"/>
  <c r="E85" i="1"/>
  <c r="E10" i="1"/>
  <c r="E160" i="1" l="1"/>
  <c r="H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<sst xmlns="http://schemas.openxmlformats.org/spreadsheetml/2006/main" count="167" uniqueCount="94">
  <si>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</si>
  <si>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</si>
  <si>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</si>
  <si>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</si>
  <si>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</si>
  <si>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</si>
  <si>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</si>
  <si>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</si>
  <si>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</si>
  <si>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</si>
  <si>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</si>
  <si>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</si>
  <si>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</si>
  <si>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</si>
  <si>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</si>
  <si>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</si>
  <si>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</si>
  <si>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</si>
  <si>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</si>
  <si>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</si>
  <si>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</si>
  <si>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</si>
  <si>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</si>
  <si>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</si>
  <si>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</si>
  <si>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</si>
  <si>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</si>
  <si>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</si>
  <si>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</si>
  <si>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</si>
  <si>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</si>
  <si>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</si>
  <si>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</si>
  <si>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</si>
  <si>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</si>
  <si>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</si>
  <si>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</si>
  <si>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</si>
  <si>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</si>
  <si>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</si>
  <si>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</si>
  <si>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</si>
  <si>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</si>
  <si>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</si>
  <si>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</si>
  <si>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</si>
  <si>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</si>
  <si>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</si>
  <si>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</si>
  <si>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</si>
  <si>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</si>
  <si>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</si>
  <si>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</si>
  <si>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</si>
  <si>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</si>
  <si>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</si>
  <si>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</si>
  <si>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</si>
  <si>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</si>
  <si>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</si>
  <si>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</si>
  <si>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</si>
  <si>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</si>
  <si>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</si>
  <si>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</si>
  <si>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</si>
  <si>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</si>
  <si>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</si>
  <si>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</si>
  <si>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</si>
  <si>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</si>
  <si>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</si>
  <si>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</si>
  <si>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</si>
  <si>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</si>
  <si>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</si>
  <si>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</si>
  <si>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</si>
  <si>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</si>
  <si>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</si>
  <si>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</si>
  <si>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</si>
  <si>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</si>
  <si>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</si>
  <si>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</si>
  <si>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</si>
  <si>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</si>
  <si>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</si>
  <si>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PRAXEDIS G GUERRERO</t>
  </si>
  <si>
    <t>Del 01 de enero al 31 de diciembre 2022</t>
  </si>
  <si>
    <t xml:space="preserve">                      C. GREGORIO VALENZUELA GUERRERO</t>
  </si>
  <si>
    <t xml:space="preserve">                                              ING. VERÓNICA ACOSTA TREJO</t>
  </si>
  <si>
    <t xml:space="preserve">                                 DIRECTOR EJECUTIVO</t>
  </si>
  <si>
    <t xml:space="preserve">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</si>
</sst>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G173" sqref="G17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2675194.19</v>
      </c>
      <c r="D10" s="8">
        <f>SUM(D12,D20,D30,D40,D50,D60,D64,D73,D77)</f>
        <v>0</v>
      </c>
      <c r="E10" s="24">
        <f t="shared" ref="E10:H10" si="0">SUM(E12,E20,E30,E40,E50,E60,E64,E73,E77)</f>
        <v>2675194.19</v>
      </c>
      <c r="F10" s="8">
        <f t="shared" si="0"/>
        <v>3309546.5200000005</v>
      </c>
      <c r="G10" s="8">
        <f t="shared" si="0"/>
        <v>3309546.5200000005</v>
      </c>
      <c r="H10" s="24">
        <f t="shared" si="0"/>
        <v>-634352.33000000007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1292931.99</v>
      </c>
      <c r="D12" s="7">
        <f>SUM(D13:D19)</f>
        <v>0</v>
      </c>
      <c r="E12" s="25">
        <f t="shared" ref="E12:H12" si="1">SUM(E13:E19)</f>
        <v>1292931.99</v>
      </c>
      <c r="F12" s="7">
        <f t="shared" si="1"/>
        <v>1482443.9600000002</v>
      </c>
      <c r="G12" s="7">
        <f t="shared" si="1"/>
        <v>1482443.9600000002</v>
      </c>
      <c r="H12" s="25">
        <f t="shared" si="1"/>
        <v>-189511.97</v>
      </c>
    </row>
    <row r="13" spans="2:9" ht="24" x14ac:dyDescent="0.2">
      <c r="B13" s="10" t="s">
        <v>14</v>
      </c>
      <c r="C13" s="22">
        <v>858538.94000000006</v>
      </c>
      <c r="D13" s="22">
        <v>0</v>
      </c>
      <c r="E13" s="26">
        <f>SUM(C13:D13)</f>
        <v>858538.94000000006</v>
      </c>
      <c r="F13" s="23">
        <v>1157117.75</v>
      </c>
      <c r="G13" s="23">
        <v>1157117.75</v>
      </c>
      <c r="H13" s="30">
        <f>SUM(E13-F13)</f>
        <v>-298578.80999999994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352641.35</v>
      </c>
      <c r="D15" s="22">
        <v>0</v>
      </c>
      <c r="E15" s="26">
        <f t="shared" si="2"/>
        <v>352641.35</v>
      </c>
      <c r="F15" s="23">
        <v>263416.41000000003</v>
      </c>
      <c r="G15" s="23">
        <v>263416.41000000003</v>
      </c>
      <c r="H15" s="30">
        <f t="shared" si="3"/>
        <v>89224.939999999944</v>
      </c>
    </row>
    <row r="16" spans="2:9" x14ac:dyDescent="0.2">
      <c r="B16" s="10" t="s">
        <v>17</v>
      </c>
      <c r="C16" s="22">
        <v>81751.7</v>
      </c>
      <c r="D16" s="22">
        <v>0</v>
      </c>
      <c r="E16" s="26">
        <f t="shared" si="2"/>
        <v>81751.7</v>
      </c>
      <c r="F16" s="23">
        <v>61909.8</v>
      </c>
      <c r="G16" s="23">
        <v>61909.8</v>
      </c>
      <c r="H16" s="30">
        <f t="shared" si="3"/>
        <v>19841.899999999994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389580.04000000004</v>
      </c>
      <c r="D20" s="7">
        <f t="shared" ref="D20:H20" si="4">SUM(D21:D29)</f>
        <v>0</v>
      </c>
      <c r="E20" s="25">
        <f t="shared" si="4"/>
        <v>389580.04000000004</v>
      </c>
      <c r="F20" s="7">
        <f t="shared" si="4"/>
        <v>1031430.86</v>
      </c>
      <c r="G20" s="7">
        <f t="shared" si="4"/>
        <v>1031430.86</v>
      </c>
      <c r="H20" s="25">
        <f t="shared" si="4"/>
        <v>-641850.82000000007</v>
      </c>
    </row>
    <row r="21" spans="2:8" ht="24" x14ac:dyDescent="0.2">
      <c r="B21" s="10" t="s">
        <v>22</v>
      </c>
      <c r="C21" s="22">
        <v>26524.52</v>
      </c>
      <c r="D21" s="22">
        <v>0</v>
      </c>
      <c r="E21" s="26">
        <f t="shared" si="2"/>
        <v>26524.52</v>
      </c>
      <c r="F21" s="23">
        <v>45543.81</v>
      </c>
      <c r="G21" s="23">
        <v>45543.81</v>
      </c>
      <c r="H21" s="30">
        <f t="shared" si="3"/>
        <v>-19019.289999999997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8745</v>
      </c>
      <c r="D24" s="22">
        <v>0</v>
      </c>
      <c r="E24" s="26">
        <f t="shared" si="2"/>
        <v>8745</v>
      </c>
      <c r="F24" s="23">
        <v>41686.710000000006</v>
      </c>
      <c r="G24" s="23">
        <v>41686.710000000006</v>
      </c>
      <c r="H24" s="30">
        <f t="shared" si="3"/>
        <v>-32941.710000000006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99708.69</v>
      </c>
      <c r="D26" s="22">
        <v>0</v>
      </c>
      <c r="E26" s="26">
        <f t="shared" si="2"/>
        <v>99708.69</v>
      </c>
      <c r="F26" s="23">
        <v>149837.62</v>
      </c>
      <c r="G26" s="23">
        <v>149837.62</v>
      </c>
      <c r="H26" s="30">
        <f t="shared" si="3"/>
        <v>-50128.929999999993</v>
      </c>
    </row>
    <row r="27" spans="2:8" ht="24" x14ac:dyDescent="0.2">
      <c r="B27" s="10" t="s">
        <v>28</v>
      </c>
      <c r="C27" s="22">
        <v>20657</v>
      </c>
      <c r="D27" s="22">
        <v>0</v>
      </c>
      <c r="E27" s="26">
        <f t="shared" si="2"/>
        <v>20657</v>
      </c>
      <c r="F27" s="23">
        <v>4716.1099999999997</v>
      </c>
      <c r="G27" s="23">
        <v>4716.1099999999997</v>
      </c>
      <c r="H27" s="30">
        <f t="shared" si="3"/>
        <v>15940.89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233944.83</v>
      </c>
      <c r="D29" s="22">
        <v>0</v>
      </c>
      <c r="E29" s="26">
        <f t="shared" si="2"/>
        <v>233944.83</v>
      </c>
      <c r="F29" s="23">
        <v>789646.61</v>
      </c>
      <c r="G29" s="23">
        <v>789646.61</v>
      </c>
      <c r="H29" s="30">
        <f t="shared" si="3"/>
        <v>-555701.78</v>
      </c>
    </row>
    <row r="30" spans="2:8" s="9" customFormat="1" ht="24" x14ac:dyDescent="0.2">
      <c r="B30" s="12" t="s">
        <v>31</v>
      </c>
      <c r="C30" s="7">
        <f>SUM(C31:C39)</f>
        <v>756682.15999999992</v>
      </c>
      <c r="D30" s="7">
        <f t="shared" ref="D30:H30" si="5">SUM(D31:D39)</f>
        <v>0</v>
      </c>
      <c r="E30" s="25">
        <f t="shared" si="5"/>
        <v>756682.15999999992</v>
      </c>
      <c r="F30" s="7">
        <f t="shared" si="5"/>
        <v>788171.70000000007</v>
      </c>
      <c r="G30" s="7">
        <f t="shared" si="5"/>
        <v>788171.70000000007</v>
      </c>
      <c r="H30" s="25">
        <f t="shared" si="5"/>
        <v>-31489.540000000012</v>
      </c>
    </row>
    <row r="31" spans="2:8" x14ac:dyDescent="0.2">
      <c r="B31" s="10" t="s">
        <v>32</v>
      </c>
      <c r="C31" s="22">
        <v>412210.38</v>
      </c>
      <c r="D31" s="22">
        <v>0</v>
      </c>
      <c r="E31" s="26">
        <f t="shared" si="2"/>
        <v>412210.38</v>
      </c>
      <c r="F31" s="23">
        <v>440719.82</v>
      </c>
      <c r="G31" s="23">
        <v>440719.82</v>
      </c>
      <c r="H31" s="30">
        <f t="shared" si="3"/>
        <v>-28509.440000000002</v>
      </c>
    </row>
    <row r="32" spans="2:8" x14ac:dyDescent="0.2">
      <c r="B32" s="10" t="s">
        <v>33</v>
      </c>
      <c r="C32" s="22">
        <v>49369.5</v>
      </c>
      <c r="D32" s="22">
        <v>0</v>
      </c>
      <c r="E32" s="26">
        <f t="shared" si="2"/>
        <v>49369.5</v>
      </c>
      <c r="F32" s="23">
        <v>42325</v>
      </c>
      <c r="G32" s="23">
        <v>42325</v>
      </c>
      <c r="H32" s="30">
        <f t="shared" si="3"/>
        <v>7044.5</v>
      </c>
    </row>
    <row r="33" spans="2:8" ht="24" x14ac:dyDescent="0.2">
      <c r="B33" s="10" t="s">
        <v>34</v>
      </c>
      <c r="C33" s="22">
        <v>28048.55</v>
      </c>
      <c r="D33" s="22">
        <v>0</v>
      </c>
      <c r="E33" s="26">
        <f t="shared" si="2"/>
        <v>28048.55</v>
      </c>
      <c r="F33" s="23">
        <v>19800</v>
      </c>
      <c r="G33" s="23">
        <v>19800</v>
      </c>
      <c r="H33" s="30">
        <f t="shared" si="3"/>
        <v>8248.5499999999993</v>
      </c>
    </row>
    <row r="34" spans="2:8" ht="24.6" customHeight="1" x14ac:dyDescent="0.2">
      <c r="B34" s="10" t="s">
        <v>35</v>
      </c>
      <c r="C34" s="22">
        <v>38100.050000000003</v>
      </c>
      <c r="D34" s="22">
        <v>0</v>
      </c>
      <c r="E34" s="26">
        <f t="shared" si="2"/>
        <v>38100.050000000003</v>
      </c>
      <c r="F34" s="23">
        <v>26310.35</v>
      </c>
      <c r="G34" s="23">
        <v>26310.35</v>
      </c>
      <c r="H34" s="30">
        <f t="shared" si="3"/>
        <v>11789.700000000004</v>
      </c>
    </row>
    <row r="35" spans="2:8" ht="24" x14ac:dyDescent="0.2">
      <c r="B35" s="10" t="s">
        <v>36</v>
      </c>
      <c r="C35" s="22">
        <v>44626.47</v>
      </c>
      <c r="D35" s="22">
        <v>0</v>
      </c>
      <c r="E35" s="26">
        <f t="shared" si="2"/>
        <v>44626.47</v>
      </c>
      <c r="F35" s="23">
        <v>46085</v>
      </c>
      <c r="G35" s="23">
        <v>46085</v>
      </c>
      <c r="H35" s="30">
        <f t="shared" si="3"/>
        <v>-1458.5299999999988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46428.78</v>
      </c>
      <c r="D37" s="22">
        <v>0</v>
      </c>
      <c r="E37" s="26">
        <f t="shared" si="2"/>
        <v>46428.78</v>
      </c>
      <c r="F37" s="23">
        <v>47719.93</v>
      </c>
      <c r="G37" s="23">
        <v>47719.93</v>
      </c>
      <c r="H37" s="30">
        <f t="shared" si="3"/>
        <v>-1291.1500000000015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137898.43</v>
      </c>
      <c r="D39" s="22">
        <v>0</v>
      </c>
      <c r="E39" s="26">
        <f t="shared" si="2"/>
        <v>137898.43</v>
      </c>
      <c r="F39" s="23">
        <v>165211.6</v>
      </c>
      <c r="G39" s="23">
        <v>165211.6</v>
      </c>
      <c r="H39" s="30">
        <f t="shared" si="3"/>
        <v>-27313.170000000013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236000</v>
      </c>
      <c r="D50" s="7">
        <f t="shared" ref="D50:H50" si="7">SUM(D51:D59)</f>
        <v>0</v>
      </c>
      <c r="E50" s="25">
        <f t="shared" si="7"/>
        <v>236000</v>
      </c>
      <c r="F50" s="7">
        <f t="shared" si="7"/>
        <v>7500</v>
      </c>
      <c r="G50" s="7">
        <f t="shared" si="7"/>
        <v>7500</v>
      </c>
      <c r="H50" s="25">
        <f t="shared" si="7"/>
        <v>228500</v>
      </c>
    </row>
    <row r="51" spans="2:8" x14ac:dyDescent="0.2">
      <c r="B51" s="10" t="s">
        <v>52</v>
      </c>
      <c r="C51" s="22">
        <v>25000</v>
      </c>
      <c r="D51" s="22">
        <v>0</v>
      </c>
      <c r="E51" s="26">
        <f t="shared" si="2"/>
        <v>25000</v>
      </c>
      <c r="F51" s="23">
        <v>7500</v>
      </c>
      <c r="G51" s="23">
        <v>7500</v>
      </c>
      <c r="H51" s="30">
        <f t="shared" si="3"/>
        <v>17500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100000</v>
      </c>
      <c r="D54" s="22">
        <v>0</v>
      </c>
      <c r="E54" s="26">
        <f t="shared" si="2"/>
        <v>100000</v>
      </c>
      <c r="F54" s="23">
        <v>0</v>
      </c>
      <c r="G54" s="23">
        <v>0</v>
      </c>
      <c r="H54" s="30">
        <f t="shared" si="3"/>
        <v>100000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60000</v>
      </c>
      <c r="D56" s="22">
        <v>0</v>
      </c>
      <c r="E56" s="26">
        <f t="shared" si="2"/>
        <v>60000</v>
      </c>
      <c r="F56" s="23">
        <v>0</v>
      </c>
      <c r="G56" s="23">
        <v>0</v>
      </c>
      <c r="H56" s="30">
        <f t="shared" si="3"/>
        <v>60000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51000</v>
      </c>
      <c r="D58" s="22">
        <v>0</v>
      </c>
      <c r="E58" s="26">
        <f t="shared" si="2"/>
        <v>51000</v>
      </c>
      <c r="F58" s="23">
        <v>0</v>
      </c>
      <c r="G58" s="23">
        <v>0</v>
      </c>
      <c r="H58" s="30">
        <f t="shared" si="3"/>
        <v>51000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57547.21</v>
      </c>
      <c r="D85" s="15">
        <f t="shared" ref="D85:H85" si="14">SUM(D86,D94,D104,D114,D124,D134,D138,D147,D151)</f>
        <v>0</v>
      </c>
      <c r="E85" s="27">
        <f t="shared" si="14"/>
        <v>57547.21</v>
      </c>
      <c r="F85" s="15">
        <f t="shared" si="14"/>
        <v>180000</v>
      </c>
      <c r="G85" s="15">
        <f t="shared" si="14"/>
        <v>180000</v>
      </c>
      <c r="H85" s="27">
        <f t="shared" si="14"/>
        <v>-122452.79000000001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57547.21</v>
      </c>
      <c r="D151" s="7">
        <f t="shared" ref="D151:H151" si="25">SUM(D152:D158)</f>
        <v>0</v>
      </c>
      <c r="E151" s="25">
        <f t="shared" si="25"/>
        <v>57547.21</v>
      </c>
      <c r="F151" s="7">
        <f t="shared" si="25"/>
        <v>180000</v>
      </c>
      <c r="G151" s="7">
        <f t="shared" si="25"/>
        <v>180000</v>
      </c>
      <c r="H151" s="25">
        <f t="shared" si="25"/>
        <v>-122452.79000000001</v>
      </c>
    </row>
    <row r="152" spans="2:8" x14ac:dyDescent="0.2">
      <c r="B152" s="10" t="s">
        <v>79</v>
      </c>
      <c r="C152" s="22">
        <v>57547.21</v>
      </c>
      <c r="D152" s="23">
        <v>0</v>
      </c>
      <c r="E152" s="26">
        <f t="shared" si="17"/>
        <v>57547.21</v>
      </c>
      <c r="F152" s="23">
        <v>180000</v>
      </c>
      <c r="G152" s="23">
        <v>180000</v>
      </c>
      <c r="H152" s="30">
        <f t="shared" si="16"/>
        <v>-122452.79000000001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2732741.4</v>
      </c>
      <c r="D160" s="21">
        <f t="shared" ref="D160:G160" si="28">SUM(D10,D85)</f>
        <v>0</v>
      </c>
      <c r="E160" s="28">
        <f>SUM(E10,E85)</f>
        <v>2732741.4</v>
      </c>
      <c r="F160" s="21">
        <f t="shared" si="28"/>
        <v>3489546.5200000005</v>
      </c>
      <c r="G160" s="21">
        <f t="shared" si="28"/>
        <v>3489546.5200000005</v>
      </c>
      <c r="H160" s="28">
        <f>SUM(H10,H85)</f>
        <v>-756805.12000000011</v>
      </c>
    </row>
    <row r="161" spans="2:5" s="31" customFormat="1" x14ac:dyDescent="0.2"/>
    <row r="162" spans="2:5" s="31" customFormat="1" x14ac:dyDescent="0.2"/>
    <row r="163" spans="2:5" s="31" customFormat="1" x14ac:dyDescent="0.2"/>
    <row r="164" spans="2:5" s="31" customFormat="1" x14ac:dyDescent="0.2"/>
    <row r="165" spans="2:5" s="31" customFormat="1" x14ac:dyDescent="0.2">
      <c r="B165" s="31" t="s">
        <v>90</v>
      </c>
      <c r="E165" s="31" t="s">
        <v>91</v>
      </c>
    </row>
    <row r="166" spans="2:5" s="31" customFormat="1" x14ac:dyDescent="0.2">
      <c r="B166" s="31" t="s">
        <v>92</v>
      </c>
      <c r="E166" s="31" t="s">
        <v>93</v>
      </c>
    </row>
    <row r="167" spans="2:5" s="31" customFormat="1" x14ac:dyDescent="0.2"/>
    <row r="168" spans="2:5" s="31" customFormat="1" x14ac:dyDescent="0.2"/>
    <row r="169" spans="2:5" s="31" customFormat="1" x14ac:dyDescent="0.2"/>
    <row r="170" spans="2:5" s="31" customFormat="1" x14ac:dyDescent="0.2"/>
    <row r="171" spans="2:5" s="31" customFormat="1" x14ac:dyDescent="0.2"/>
    <row r="172" spans="2:5" s="31" customFormat="1" x14ac:dyDescent="0.2"/>
    <row r="173" spans="2:5" s="31" customFormat="1" x14ac:dyDescent="0.2"/>
    <row r="174" spans="2:5" s="31" customFormat="1" x14ac:dyDescent="0.2"/>
    <row r="175" spans="2:5" s="31" customFormat="1" x14ac:dyDescent="0.2"/>
    <row r="176" spans="2:5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62992125984251968" right="0.62992125984251968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2023-02-03T18:02:41Z</cp:lastPrinted>
  <dcterms:created xsi:type="dcterms:W3CDTF">2020-01-08T21:14:59Z</dcterms:created>
  <dcterms:modified xsi:type="dcterms:W3CDTF">2023-02-03T18:02:45Z</dcterms:modified>
</cp:coreProperties>
</file>